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表2-3-2" sheetId="4" r:id="rId1"/>
  </sheets>
  <definedNames>
    <definedName name="_xlnm._FilterDatabase" localSheetId="0" hidden="1">'附表2-3-2'!$A$1:$O$55</definedName>
  </definedNames>
  <calcPr calcId="144525"/>
</workbook>
</file>

<file path=xl/sharedStrings.xml><?xml version="1.0" encoding="utf-8"?>
<sst xmlns="http://schemas.openxmlformats.org/spreadsheetml/2006/main" count="241" uniqueCount="173">
  <si>
    <t>附表2-3-2</t>
  </si>
  <si>
    <t>2024年湖南辣椒优势特色产业集群资金使用分配表</t>
  </si>
  <si>
    <t>序号</t>
  </si>
  <si>
    <t>建设县市区/单位</t>
  </si>
  <si>
    <t>子项目名称</t>
  </si>
  <si>
    <t>建设主体</t>
  </si>
  <si>
    <t>建设地点</t>
  </si>
  <si>
    <t>建设年度</t>
  </si>
  <si>
    <t>建设规模</t>
  </si>
  <si>
    <t>建设内容</t>
  </si>
  <si>
    <t>计划投资总额（万元）</t>
  </si>
  <si>
    <t>单位名称</t>
  </si>
  <si>
    <t>单位性质</t>
  </si>
  <si>
    <t>总体建设内容</t>
  </si>
  <si>
    <t>其中：中央财政资金用于</t>
  </si>
  <si>
    <t>其中：地方整合及自筹资金用于</t>
  </si>
  <si>
    <t>合计</t>
  </si>
  <si>
    <t>中央财政资金</t>
  </si>
  <si>
    <t>地方统筹整合配套资金</t>
  </si>
  <si>
    <t>自筹资金</t>
  </si>
  <si>
    <t>一</t>
  </si>
  <si>
    <t>种植基地提质增效示范工程</t>
  </si>
  <si>
    <t>（一）</t>
  </si>
  <si>
    <t>地方特色品种产业化开发</t>
  </si>
  <si>
    <t>湘阴县</t>
  </si>
  <si>
    <t>湘阴县樟树港辣椒种植加工专业合作社樟树港辣椒品种产业化开发</t>
  </si>
  <si>
    <t>湘阴县樟树港辣椒种植加工专业合作社</t>
  </si>
  <si>
    <t>农民合作社</t>
  </si>
  <si>
    <t>湖南省湘阴县樟树镇</t>
  </si>
  <si>
    <t>2024-2025</t>
  </si>
  <si>
    <t>建设300亩樟树港辣椒种植基地，新建大棚辣椒基地10000平方米</t>
  </si>
  <si>
    <t>对樟树港辣椒进行提纯复壮，保存优异种质资源，开展技术指导，新建樟树港辣椒大棚10000平方米,提质改造300亩樟树港品种生产基地，包括土地租金、定植、采摘、土地旋耕、种苗、绿色生物防控、薄膜滴灌设施等</t>
  </si>
  <si>
    <t>中央资金对新建樟树港辣椒大棚10000平方米进行补助。</t>
  </si>
  <si>
    <t>对樟树港辣椒进行提纯复壮，保存优异种质资源，开展技术指导，提质改造300亩樟树港品种生产基地，包括土地租金、定植、采摘、土地旋耕、种苗、绿色生物防控、薄膜滴灌设施等</t>
  </si>
  <si>
    <t>（二）</t>
  </si>
  <si>
    <t>新品种新技术推广试验示范</t>
  </si>
  <si>
    <t>湘阴县镇源生态农业种养殖农民专业合作社新品种新技术推广试验示范</t>
  </si>
  <si>
    <t>湘阴县镇源生态农业种养殖农民专业合作社</t>
  </si>
  <si>
    <t>新建辣椒设施大棚8000平方米，技术推广20000亩</t>
  </si>
  <si>
    <t>新建设施大棚8000平方米进行,与湖南省蔬菜研究所开展引种试验，推广新品种新技术20项目以上，试验面积12亩，包括土地租金、种植费用、绿色防控等；技术推广20000亩、培训4场</t>
  </si>
  <si>
    <t>中央资金对新建设施大棚8000平方米进行补助。</t>
  </si>
  <si>
    <t>与湖南省蔬菜研究所开展引种试验，推广新品种新技术20项目以上，试验面积12亩，包括土地租金、种植费用、绿色防控等；技术推广20000亩、开展培训4场。</t>
  </si>
  <si>
    <t>（三）</t>
  </si>
  <si>
    <t>绿色高效标准化示范基地建设</t>
  </si>
  <si>
    <t>湖南众源生态农业科技发展有限公司绿色高效标准化示范基地建设</t>
  </si>
  <si>
    <t>湖南众源生态农业科技发展有限公司</t>
  </si>
  <si>
    <t>市级龙头企业</t>
  </si>
  <si>
    <t>新建设施大棚（含育苗棚）10000平方米</t>
  </si>
  <si>
    <t>新建设施大棚（含育苗棚）10000平方米,建设露地标准化种植示范基地45亩，对辣椒示范基地、露地示范基地建设水肥一体化系统60亩，建设辣椒大棚基地15亩，包括土地租金、有机肥、低毒生物农药、机械、绿色防控等，购置育苗棚增温设备2台套，开展商品化处理、品牌化销售（商标、包装）。</t>
  </si>
  <si>
    <t>中央资金对新建设施大棚（含育苗棚）10000平方米进行补助。</t>
  </si>
  <si>
    <t>建设露地标准化种植示范基地45亩，对辣椒示范基地、露地示范基地建设水肥一体化系统60亩，建设辣椒大棚基地15亩，包括土地租金、有机肥、低毒生物农药、机械、绿色防控等，购置育苗棚增温设备2台套，开展商品化处理、品牌化销售（商标、包装）。</t>
  </si>
  <si>
    <t>湖南百树山生态农业发展股份有限公司辣椒高效标准化示范基地建设</t>
  </si>
  <si>
    <t>湖南百树山生态农业发展股份有限公司</t>
  </si>
  <si>
    <t>省级龙头企业</t>
  </si>
  <si>
    <t>湖南省湘阴县南湖洲镇</t>
  </si>
  <si>
    <t>建设连栋大棚11880㎡、露地“节水灌溉”设施900亩</t>
  </si>
  <si>
    <r>
      <rPr>
        <sz val="10"/>
        <color rgb="FF000000"/>
        <rFont val="仿宋"/>
        <charset val="134"/>
      </rPr>
      <t>建设连栋大棚11880㎡、露地“节水灌溉”设施900亩、灌溉机埠增容改造1处,对露地标准化种植示范基地进行提质改造，包括衬砌灌渠改扩建设3000m、购置10m</t>
    </r>
    <r>
      <rPr>
        <sz val="10"/>
        <color rgb="FF000000"/>
        <rFont val="宋体"/>
        <charset val="134"/>
      </rPr>
      <t>³</t>
    </r>
    <r>
      <rPr>
        <sz val="10"/>
        <color rgb="FF000000"/>
        <rFont val="仿宋"/>
        <charset val="134"/>
      </rPr>
      <t>蓄水罐8个；基地建设生产费用，包括土地流转、机耕服务、种子、化肥、农药、地膜、生物防控、社会化服务。对辣椒标准化生产种植开展技术研究、实验，种植技术培训4期、农产品质量追溯监控系统1套。</t>
    </r>
  </si>
  <si>
    <t>中央资金对建设连栋大棚11880㎡、露地“节水灌溉”设施900亩、灌溉机埠增容改造1处进行补助。</t>
  </si>
  <si>
    <r>
      <rPr>
        <sz val="10"/>
        <color rgb="FF000000"/>
        <rFont val="仿宋"/>
        <charset val="134"/>
      </rPr>
      <t>对辣椒大棚示范基地建设大棚水肥一体化设施11880㎡、对露地标准化种植示范基地进行提质改造，包括衬砌灌渠改扩建设3000m、购置10m</t>
    </r>
    <r>
      <rPr>
        <sz val="10"/>
        <color rgb="FF000000"/>
        <rFont val="宋体"/>
        <charset val="134"/>
      </rPr>
      <t>³</t>
    </r>
    <r>
      <rPr>
        <sz val="10"/>
        <color rgb="FF000000"/>
        <rFont val="仿宋"/>
        <charset val="134"/>
      </rPr>
      <t>蓄水罐8个；基地建设生产费用，包括土地流转、机耕服务、种子、化肥、农药、地膜、生物防控、社会化服务。对辣椒标准化生产种植开展技术研究、实验，种植技术培训4期、农产品质量追溯监控系统1套</t>
    </r>
  </si>
  <si>
    <t>湖南农盛好佳农业股份有限公司绿色高效标准化示范基地建设</t>
  </si>
  <si>
    <t>湖南农盛好佳农业股份有限公司</t>
  </si>
  <si>
    <t>湖南省湘阴县杨林寨乡</t>
  </si>
  <si>
    <t>新建大棚15600平方米</t>
  </si>
  <si>
    <t>新建大棚15600平方米,水肥一体化、绿色防控、土地租赁、种子、农药、化肥、有机肥、生物菌肥、栽种、采收、土地开挖建设；对400亩辣椒基地进行提质改造以及水肥一体化、土地租赁、土地开挖、种子、农药、化肥、有机肥、生物菌肥、栽种、采收等。</t>
  </si>
  <si>
    <t>中央资金对新建大棚15600平方米进行补助。</t>
  </si>
  <si>
    <t>对新建24亩辣椒大棚基地进行水肥一体化、绿色防控、土地租赁、种子、农药、化肥、有机肥、生物菌肥、栽种、采收、土地开挖建设；对400亩辣椒基地进行提质改造以及水肥一体化、土地租赁、土地开挖、种子、农药、化肥、有机肥、生物菌肥、栽种、采收等。</t>
  </si>
  <si>
    <t>湖南省宇凡生态农业发展有限公司绿色高效标准化示范基地建设</t>
  </si>
  <si>
    <t>湖南省宇凡生态农业发展有限公司</t>
  </si>
  <si>
    <t>新建连栋辣椒大棚11333平方米、单辣椒棚11200平方米</t>
  </si>
  <si>
    <t>新建连栋辣椒大棚11333平方米、单辣椒棚11200平方米,包括水肥一体化、土地租金、种子、农药、肥料、辣椒栽种、采摘等；提质改造露地基地175亩，包括土地租金、旋耕、开沟等，购置增温设备2台。</t>
  </si>
  <si>
    <t>中央资金对新建连栋辣椒大棚11333平方米、单辣椒棚11200平方米进行补助。</t>
  </si>
  <si>
    <t>建设辣椒基地33.8亩，包括水肥一体化、土地租金、种子、农药、肥料、辣椒栽种、采摘等；提质改造露地基地175亩，包括土地租金、旋耕、开沟等，购置增温设备2台。</t>
  </si>
  <si>
    <t>湖南省阳雀湖农业开发有限公司绿色高效标准化示范基地建设</t>
  </si>
  <si>
    <t>湖南省阳雀湖农业开发有限公司</t>
  </si>
  <si>
    <t>新建设施大棚（含育苗棚）12000平方米</t>
  </si>
  <si>
    <t>新建设施大棚（含育苗棚）12000平方米、旧棚改造升级标准化大棚 22000平方米，提质改造400亩辣椒生产基地，包括土地租金、水肥一体化、机耕、土壤改良；有机堆肥场建设1100平方米、粪肥暂存池建设700立方、购置铲车1辆、翻堆机1台、有机肥原材料加工设备1台、撒粪车1台；开展商品化处理、品牌化销售（商标、包装）。</t>
  </si>
  <si>
    <t>中央资金对新建设施大棚（含育苗棚）12000平方米、旧棚改造升级标准化大棚 22000平方米进行补助。</t>
  </si>
  <si>
    <t>提质改造400亩辣椒生产基地，包括土地租金、水肥一体化、机耕、土壤改良；有机堆肥场建设1100平方米、粪肥暂存池建设700立方、购置铲车1辆、翻堆机1台、有机肥原材料加工设备1台、撒粪车1台；开展商品化处理、品牌化销售（商标、包装）。</t>
  </si>
  <si>
    <t>二</t>
  </si>
  <si>
    <t>加工体系建设工程</t>
  </si>
  <si>
    <t>（四）</t>
  </si>
  <si>
    <t>采后商品化处理设施建设</t>
  </si>
  <si>
    <t>湖南百树山生态农业发展股份有限公司辣椒采后商品化处理设施建设</t>
  </si>
  <si>
    <t>建设年产5000吨辣椒初加工生产线1条。</t>
  </si>
  <si>
    <t>改扩建分拣中心220㎡、新建加工车间380㎡、购置辣椒分拣包装线3台、辣椒二级自动清洗机1套、漂烫冷却设备1套、烘干设备2套、切菜机4台、包装机3台、冷链运输车1台；购置预冷库货架、周转箱、周转桶等设施；凉晒场建设3000㎡、凉晒架、包装设计及包装费用，定单收购辣椒原材料以及燃料动力费等。</t>
  </si>
  <si>
    <t>中央资金对改扩建分拣中心220㎡、新建加工车间380㎡、购置辣椒分拣包装线3台、辣椒二级自动清洗机1套、漂烫冷却设备1套、烘干设备2套、切菜机4台、包装机3台、冷链运输车1台进行补助。</t>
  </si>
  <si>
    <t>购置预冷库货架、周转箱、周转桶等设施；凉晒场建设3000㎡、凉晒架、包装设计及包装费用，定单收购辣椒原材料以及燃料动力费等。</t>
  </si>
  <si>
    <t>湖南农盛好佳农业股份有限公司辣椒采后商品化处理设施建设</t>
  </si>
  <si>
    <t>建设年产6000吨辣椒初加工生产线1条。</t>
  </si>
  <si>
    <t>新建粗加工厂房1300平方米、改造仓库1200平方米；购置白辣椒处理一体机、输送机、清洗机、漂烫机、冷却机、干燥机6套，购置湿度控制机1套、蒸汽发生器1套、包装设备1套、智能化生产控制系统1套、设备安装调试以及原材料订单收购。</t>
  </si>
  <si>
    <t>中央资金对购置白辣椒处理一体机、输送机、清洗机、漂烫机、冷却机、干燥机6套设备进行补助。</t>
  </si>
  <si>
    <t>新建粗加工厂房1300平方米、改造仓库1200平方米；购置湿度控制机1套、蒸汽发生器1套、包装设备1套、智能化生产控制系统1套、设备安装调试1套以及原材料订单收购。</t>
  </si>
  <si>
    <t>湖南省宇凡生态农业发展有限公司辣椒采后商品化处理设施建设</t>
  </si>
  <si>
    <t>建设年产3000吨辣椒初加工生产线1条。</t>
  </si>
  <si>
    <t>新建厂房2000平方米，仓库改造600平方米，建设分拣线3条、冷库2个、包装设计及包装费用、订单收购辣椒。</t>
  </si>
  <si>
    <t>中央资金对厂房建设2000平方米进行补助。</t>
  </si>
  <si>
    <t>仓库改造600平方米，建设分拣线3条、冷库2个、包装设计及包装费用、订单收购辣椒。</t>
  </si>
  <si>
    <t>湘阴县樟树港辣椒种植加工专业合作社辣椒采后商品化处理设施建设</t>
  </si>
  <si>
    <t>建设生产车间2500平方米、预冷库130立方、购置辣椒采后分级设备1套、冷藏运输车2辆，购置溯源系统1套、自动贴标机1台、油墨喷码机2台、激光喷码机1台、封箱打包机2台、货物提升机1台、叉车1台、樟树港辣椒鲜辣椒原料收购、礼盒包装及设计费等推广费用。</t>
  </si>
  <si>
    <t>中央资金对建设生产车间2500平方米、预冷库130立方、购置辣椒采后分级设备1套、冷藏运输车2辆进行补助。</t>
  </si>
  <si>
    <t>购置溯源系统1套、自动贴标机1台、油墨喷码机2台、激光喷码机1台、封箱打包机2台、货物提升机1台、叉车1台、樟树港辣椒鲜辣椒原料收购、礼盒包装及设计费等推广费用。</t>
  </si>
  <si>
    <t>（五）</t>
  </si>
  <si>
    <t>加工能力提升建设</t>
  </si>
  <si>
    <t>湖南金甸甸食品有限公司加工能力提升建设</t>
  </si>
  <si>
    <t>湖南金甸甸食品有限公司</t>
  </si>
  <si>
    <t>湖南省湘阴县长康镇</t>
  </si>
  <si>
    <t>建设年产5000吨精深加工生产线1条</t>
  </si>
  <si>
    <t>无菌车间装置安装（洁净地板）1076平方米、新建厂房3344平方米，购置1000T储油鑵1个、自动灌装设备1套、自动贴标机1台、油墨喷码机2台、激光喷码机1台、封箱打包机2台、蒸汽发生器（1吨）1台、高温外瓶清洗设备1套、封盖机1台、外瓶清洗机1台、自动炒锅2台、自动传输带60米、气泡清洗机1台、脱水机1台、辣椒清洗设备1套、货物提升机1台、低温冷库1套、研发检测设备1套，购置叉车1台、油烟排气设备1套、不锈钢工作台2台。开展辣椒创新研发、原材料收购。</t>
  </si>
  <si>
    <t>中央资金对新建厂房3344平方米以及购置1000T储油鑵1个、自动灌装设备1套、自动贴标机1台、油墨喷码机2台、激光喷码机1台、封箱打包机2台、蒸汽发生器（1吨）1台、高温外瓶清洗设备1套、封盖机1台、外瓶清洗机1台、自动炒锅2台、自动传输带60米、气泡清洗机1台、脱水机1台、辣椒清洗设备1套、货物提升机1台、低温冷库1套、研发检测设备1套进行补助。</t>
  </si>
  <si>
    <t>无菌车间装置安装（洁净地板）1076平方米、购置叉车1台、油烟排气设备1套、不锈钢工作台2台。开展辣椒创新研发、原材料收购。</t>
  </si>
  <si>
    <t>湖南省阳雀湖农业开发有限公司加工能力提升建设</t>
  </si>
  <si>
    <t>建设年产6000吨精深加工生产线1条</t>
  </si>
  <si>
    <t>新建厂房（含窖藏层、生产罐装层、晾晒层）4000平方米、建设冷链仓储1500平方米、1000T储油鑵1个，购置自动灌装设备1套、自动贴标机1台、油墨喷码机2台、激光喷码机1台、封箱打包机2台、蒸汽发生器（1吨）1台、高温外瓶清洗设备1套、叉车2台、封盖机1台、外瓶清洗机1台、自动传输带60米、气泡清洗机1台、油烟排气设备1套、脱水机1台、辣椒清洗设备1套、货物提升机1台、不锈钢工作台2台；开展辣椒创新研发、购置研发检测设备1套；樟树港辣椒鲜椒原料收购。</t>
  </si>
  <si>
    <t>中央资金对新建厂房（含窖藏层、生产罐装层、晾晒层）4000平方米、1000T储油鑵1个、开展辣椒创新研发、购置研发检测设备1套进行补助。</t>
  </si>
  <si>
    <t>建设冷链仓储1500平方米；购置自动灌装设备1套、自动贴标机1台、油墨喷码机2台、激光喷码机1台、封箱打包机2台、蒸汽发生器（1吨）1台、高温外瓶清洗设备1套、叉车2台、封盖机1台、外瓶清洗机1台、自动传输带60米、气泡清洗机1台、油烟排气设备1套、脱水机1台、辣椒清洗设备1套、货物提升机1台、不锈钢工作台2台。樟树港辣椒鲜椒原料收购。</t>
  </si>
  <si>
    <t>三</t>
  </si>
  <si>
    <t>品牌培育工程</t>
  </si>
  <si>
    <t>（六）</t>
  </si>
  <si>
    <t>企业品牌、产品品牌和地方特色品牌培育</t>
  </si>
  <si>
    <t>湖南省阳雀湖农业开发有限公司企业品牌、产品品牌和地方特色品牌培育</t>
  </si>
  <si>
    <t>培育樟树港辣椒品牌1个</t>
  </si>
  <si>
    <t>举办樟树港辣椒文化节1场、电商平台建设推广、樟树港辣椒特色品牌培育培训3场、开展博士后创新创业实践、航天育种，对企业品牌、产品品牌和地方特色品牌培育进行广告宣传、绿色食品认证9个。</t>
  </si>
  <si>
    <t>中央资金对举办樟树港辣椒文化节1场、电商平台建设推广、樟树港辣椒特色品牌培育培训3场、开展博士后创新创业实践、航天育种进行补助。</t>
  </si>
  <si>
    <t>对企业品牌、产品品牌和地方特色品牌培育进行广告宣传、绿色食品认证9个。</t>
  </si>
  <si>
    <t>四</t>
  </si>
  <si>
    <t>新型经营服务主体培育工程</t>
  </si>
  <si>
    <t>（七）</t>
  </si>
  <si>
    <t>省级农业产业化联合体培育</t>
  </si>
  <si>
    <t>湖南百树山生态农业发展股份有限公司省级农业产业化联合体培育</t>
  </si>
  <si>
    <t>带动农民合作社、家庭农场和小农户建设辣椒基地2088亩</t>
  </si>
  <si>
    <t>带动农民合作社、家庭农场和小农户建设辣椒基地2088亩，统一免费供应种苗，开展社会化服务和技术推广服务、优价收购。</t>
  </si>
  <si>
    <t>带动农民合作社、家庭农场和小农户建设辣椒基地2088亩，统一免费供应种苗。</t>
  </si>
  <si>
    <t>对辣椒基地2088亩开展社会化服务和技术推广服务、优价收购。</t>
  </si>
  <si>
    <t>湖南省华康食品有限责任公司省级农业产业化联合体培育</t>
  </si>
  <si>
    <t>湖南省华康食品有限责任公司</t>
  </si>
  <si>
    <t>湖南省湘阴县洋沙湖镇</t>
  </si>
  <si>
    <t>带动农民合作社、家庭农场和小农户建设辣椒基地2100亩</t>
  </si>
  <si>
    <t>带动农民合作社、家庭农场和小农户建设辣椒基地2100亩，统一免费供应种苗，开展社会化服务，开展社会化服务和技术推广服务、优价收购；建设辣椒原料仓库690平方米。</t>
  </si>
  <si>
    <t>中央资金对带动农民合作社、家庭农场和小农户建设辣椒基地2100亩，统一免费供应种苗，开展社会化服务进行补助。</t>
  </si>
  <si>
    <t>建设辣椒原料仓库690平方米，对辣椒基地2100亩开展社会化服务和技术推广服务、优价收购。</t>
  </si>
  <si>
    <t>（八）</t>
  </si>
  <si>
    <t>返乡创业主体培育</t>
  </si>
  <si>
    <t>湘阴县返乡创业主体培育</t>
  </si>
  <si>
    <t>湘阴县农业农村局</t>
  </si>
  <si>
    <t>行政事业单位</t>
  </si>
  <si>
    <t>湖南省湘阴县文星街道</t>
  </si>
  <si>
    <t>培育从事辣椒产业的创业主体15个</t>
  </si>
  <si>
    <t>返乡创业人员领办企业和家庭农场、领办农民专业合作社，从事辣椒生产、加工、流通等各环节经营活动的投资，对辣椒产业创业主体进行奖励补助。</t>
  </si>
  <si>
    <t>中央资金对辣椒产业创业主体进行补助</t>
  </si>
  <si>
    <t>返乡创业人员领办企业和家庭农场、领办农民专业合作社，从事辣椒生产、加工、流通等各环节经营活动的投资。</t>
  </si>
  <si>
    <t>五</t>
  </si>
  <si>
    <t>辣椒交易与市场拓展提质工程</t>
  </si>
  <si>
    <t>（九）</t>
  </si>
  <si>
    <t>辣椒综合批发交易市场建设</t>
  </si>
  <si>
    <t>湘阴县农业农村发展有限公司辣椒综合交易批发市场建设</t>
  </si>
  <si>
    <t>湘阴县农业农村发展有限公司</t>
  </si>
  <si>
    <t>其他企业</t>
  </si>
  <si>
    <t>年交易4万吨辣椒交易市场</t>
  </si>
  <si>
    <t>市场占地面积20亩，平整场地20亩，建设标准柜台摊位180个，面积18000平方米，硬化场地8000平方米，建设市场用房1000平方米，包括建设电子结算中心、农药残留检测中心、电子信息发布中心、治安消防中心等，配套相关检测设备、电子监控系统、电子计算系统建设等，建设大型停车场2000平方米。</t>
  </si>
  <si>
    <t>中央资金对建设标准柜台摊位180个进行补助</t>
  </si>
  <si>
    <t>市场占地面积20亩，平整场地20亩，硬化场地8000平方米，建设市场用房1000平方米，包括建设电子结算中心、农药残留检测中心、电子信息发布中心、治安消防中心等，配套相关检测设备、电子监控系统、电子计算系统建设等，建设大型停车场2000平方米。</t>
  </si>
  <si>
    <t>六</t>
  </si>
  <si>
    <t>辣椒科技支撑与服务工程</t>
  </si>
  <si>
    <t>（十）</t>
  </si>
  <si>
    <t>辣椒种质资源利用开发和品种培育</t>
  </si>
  <si>
    <t>（十一）</t>
  </si>
  <si>
    <t>辣椒种植关键技术研发推广</t>
  </si>
  <si>
    <t>（十二）</t>
  </si>
  <si>
    <t>采后处理与加工关键技术研发推广</t>
  </si>
  <si>
    <t>（十三）</t>
  </si>
  <si>
    <t>标准体系建设</t>
  </si>
  <si>
    <t>（十四）</t>
  </si>
  <si>
    <t>技术服务团队与技术培训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</si>
</sst>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仿宋"/>
      <charset val="134"/>
    </font>
    <font>
      <sz val="11"/>
      <color theme="1"/>
      <name val="仿宋"/>
      <charset val="134"/>
    </font>
    <font>
      <sz val="10"/>
      <color rgb="FF000000"/>
      <name val="宋体"/>
      <charset val="134"/>
    </font>
    <font>
      <b/>
      <sz val="16"/>
      <color rgb="FF000000"/>
      <name val="宋体"/>
      <charset val="134"/>
    </font>
    <font>
      <b/>
      <sz val="10"/>
      <color rgb="FF000000"/>
      <name val="仿宋"/>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topLeftCell="B1" workbookViewId="0">
      <selection activeCell="A2" sqref="A2:O49"/>
    </sheetView>
  </sheetViews>
  <sheetFormatPr defaultColWidth="9" defaultRowHeight="13.5"/>
  <cols>
    <col min="9" max="9" width="26.75" customWidth="1"/>
    <col min="10" max="10" width="33.5" customWidth="1"/>
    <col min="11" max="11" width="28.75" customWidth="1"/>
    <col min="12" max="12" width="9.375"/>
    <col min="15" max="15" width="9.125" customWidth="1"/>
    <col min="16" max="16" width="11.125"/>
  </cols>
  <sheetData>
    <row r="1" ht="37" customHeight="1" spans="1:1">
      <c r="A1" s="4" t="s">
        <v>0</v>
      </c>
    </row>
    <row r="2" ht="24" customHeight="1" spans="1:15">
      <c r="A2" s="5" t="s">
        <v>1</v>
      </c>
      <c r="B2" s="5"/>
      <c r="C2" s="5"/>
      <c r="D2" s="5"/>
      <c r="E2" s="5"/>
      <c r="F2" s="5"/>
      <c r="G2" s="5"/>
      <c r="H2" s="5"/>
      <c r="I2" s="5"/>
      <c r="J2" s="5"/>
      <c r="K2" s="5"/>
      <c r="L2" s="5"/>
      <c r="M2" s="5"/>
      <c r="N2" s="5"/>
      <c r="O2" s="5"/>
    </row>
    <row r="3" s="1" customFormat="1" ht="21" customHeight="1" spans="1:15">
      <c r="A3" s="6" t="s">
        <v>2</v>
      </c>
      <c r="B3" s="7" t="s">
        <v>3</v>
      </c>
      <c r="C3" s="7" t="s">
        <v>4</v>
      </c>
      <c r="D3" s="6" t="s">
        <v>5</v>
      </c>
      <c r="E3" s="6"/>
      <c r="F3" s="7" t="s">
        <v>6</v>
      </c>
      <c r="G3" s="6" t="s">
        <v>7</v>
      </c>
      <c r="H3" s="7" t="s">
        <v>8</v>
      </c>
      <c r="I3" s="6" t="s">
        <v>9</v>
      </c>
      <c r="J3" s="6"/>
      <c r="K3" s="6"/>
      <c r="L3" s="6" t="s">
        <v>10</v>
      </c>
      <c r="M3" s="6"/>
      <c r="N3" s="6"/>
      <c r="O3" s="6"/>
    </row>
    <row r="4" s="1" customFormat="1" ht="22.5" customHeight="1" spans="1:15">
      <c r="A4" s="6"/>
      <c r="B4" s="8"/>
      <c r="C4" s="8"/>
      <c r="D4" s="6" t="s">
        <v>11</v>
      </c>
      <c r="E4" s="6" t="s">
        <v>12</v>
      </c>
      <c r="F4" s="8"/>
      <c r="G4" s="6"/>
      <c r="H4" s="8"/>
      <c r="I4" s="6" t="s">
        <v>13</v>
      </c>
      <c r="J4" s="6" t="s">
        <v>14</v>
      </c>
      <c r="K4" s="7" t="s">
        <v>15</v>
      </c>
      <c r="L4" s="6" t="s">
        <v>16</v>
      </c>
      <c r="M4" s="6" t="s">
        <v>17</v>
      </c>
      <c r="N4" s="6" t="s">
        <v>18</v>
      </c>
      <c r="O4" s="7" t="s">
        <v>19</v>
      </c>
    </row>
    <row r="5" s="1" customFormat="1" ht="24" customHeight="1" spans="1:15">
      <c r="A5" s="6"/>
      <c r="B5" s="9"/>
      <c r="C5" s="9"/>
      <c r="D5" s="6"/>
      <c r="E5" s="6"/>
      <c r="F5" s="9"/>
      <c r="G5" s="6"/>
      <c r="H5" s="9"/>
      <c r="I5" s="6"/>
      <c r="J5" s="6"/>
      <c r="K5" s="9"/>
      <c r="L5" s="6"/>
      <c r="M5" s="6"/>
      <c r="N5" s="6"/>
      <c r="O5" s="9"/>
    </row>
    <row r="6" s="1" customFormat="1" ht="15" customHeight="1" spans="1:15">
      <c r="A6" s="6"/>
      <c r="B6" s="6" t="s">
        <v>16</v>
      </c>
      <c r="C6" s="6"/>
      <c r="D6" s="6"/>
      <c r="E6" s="6"/>
      <c r="F6" s="6"/>
      <c r="G6" s="6"/>
      <c r="H6" s="6"/>
      <c r="I6" s="6"/>
      <c r="J6" s="6"/>
      <c r="K6" s="6"/>
      <c r="L6" s="6">
        <f>L7+L18+L27+L30+L36</f>
        <v>13480.05</v>
      </c>
      <c r="M6" s="6">
        <f>M7+M18+M27+M30+M36</f>
        <v>2950</v>
      </c>
      <c r="N6" s="6">
        <f>N7+N18+N27+N30+N36</f>
        <v>1475</v>
      </c>
      <c r="O6" s="6">
        <f>O7+O18+O27+O30+O36</f>
        <v>9055.05</v>
      </c>
    </row>
    <row r="7" s="1" customFormat="1" ht="15" customHeight="1" spans="1:15">
      <c r="A7" s="6" t="s">
        <v>20</v>
      </c>
      <c r="B7" s="10" t="s">
        <v>21</v>
      </c>
      <c r="C7" s="10"/>
      <c r="D7" s="10"/>
      <c r="E7" s="10"/>
      <c r="F7" s="10"/>
      <c r="G7" s="10"/>
      <c r="H7" s="10"/>
      <c r="I7" s="10"/>
      <c r="J7" s="10"/>
      <c r="K7" s="10"/>
      <c r="L7" s="6">
        <f>L8+L10+L12</f>
        <v>4088.67</v>
      </c>
      <c r="M7" s="6">
        <f>M8+M10+M12</f>
        <v>900</v>
      </c>
      <c r="N7" s="6">
        <f>N8+N10+N12</f>
        <v>450</v>
      </c>
      <c r="O7" s="6">
        <f>O8+O10+O12</f>
        <v>2738.67</v>
      </c>
    </row>
    <row r="8" s="1" customFormat="1" ht="15" customHeight="1" spans="1:15">
      <c r="A8" s="6" t="s">
        <v>22</v>
      </c>
      <c r="B8" s="10" t="s">
        <v>23</v>
      </c>
      <c r="C8" s="10"/>
      <c r="D8" s="10"/>
      <c r="E8" s="10"/>
      <c r="F8" s="10"/>
      <c r="G8" s="10"/>
      <c r="H8" s="10"/>
      <c r="I8" s="10"/>
      <c r="J8" s="10"/>
      <c r="K8" s="10"/>
      <c r="L8" s="6">
        <f>L9</f>
        <v>461.6</v>
      </c>
      <c r="M8" s="6">
        <f>M9</f>
        <v>100</v>
      </c>
      <c r="N8" s="6">
        <f>N9</f>
        <v>50</v>
      </c>
      <c r="O8" s="6">
        <f>O9</f>
        <v>311.6</v>
      </c>
    </row>
    <row r="9" s="1" customFormat="1" ht="84" customHeight="1" spans="1:15">
      <c r="A9" s="11">
        <v>1</v>
      </c>
      <c r="B9" s="11" t="s">
        <v>24</v>
      </c>
      <c r="C9" s="11" t="s">
        <v>25</v>
      </c>
      <c r="D9" s="11" t="s">
        <v>26</v>
      </c>
      <c r="E9" s="11" t="s">
        <v>27</v>
      </c>
      <c r="F9" s="11" t="s">
        <v>28</v>
      </c>
      <c r="G9" s="11" t="s">
        <v>29</v>
      </c>
      <c r="H9" s="11" t="s">
        <v>30</v>
      </c>
      <c r="I9" s="11" t="s">
        <v>31</v>
      </c>
      <c r="J9" s="11" t="s">
        <v>32</v>
      </c>
      <c r="K9" s="11" t="s">
        <v>33</v>
      </c>
      <c r="L9" s="11">
        <v>461.6</v>
      </c>
      <c r="M9" s="11">
        <v>100</v>
      </c>
      <c r="N9" s="11">
        <f>M9*0.5</f>
        <v>50</v>
      </c>
      <c r="O9" s="11">
        <f>L9-M9-N9</f>
        <v>311.6</v>
      </c>
    </row>
    <row r="10" s="1" customFormat="1" ht="15" customHeight="1" spans="1:15">
      <c r="A10" s="6" t="s">
        <v>34</v>
      </c>
      <c r="B10" s="10" t="s">
        <v>35</v>
      </c>
      <c r="C10" s="10"/>
      <c r="D10" s="10"/>
      <c r="E10" s="10"/>
      <c r="F10" s="10"/>
      <c r="G10" s="10"/>
      <c r="H10" s="10"/>
      <c r="I10" s="10"/>
      <c r="J10" s="10"/>
      <c r="K10" s="10"/>
      <c r="L10" s="6">
        <f>L11</f>
        <v>226.8</v>
      </c>
      <c r="M10" s="6">
        <f>M11</f>
        <v>50</v>
      </c>
      <c r="N10" s="6">
        <f>N11</f>
        <v>25</v>
      </c>
      <c r="O10" s="6">
        <f>O11</f>
        <v>151.8</v>
      </c>
    </row>
    <row r="11" s="2" customFormat="1" ht="95" customHeight="1" spans="1:15">
      <c r="A11" s="11">
        <v>1</v>
      </c>
      <c r="B11" s="11" t="s">
        <v>24</v>
      </c>
      <c r="C11" s="11" t="s">
        <v>36</v>
      </c>
      <c r="D11" s="11" t="s">
        <v>37</v>
      </c>
      <c r="E11" s="11" t="s">
        <v>27</v>
      </c>
      <c r="F11" s="11" t="s">
        <v>28</v>
      </c>
      <c r="G11" s="11" t="s">
        <v>29</v>
      </c>
      <c r="H11" s="11" t="s">
        <v>38</v>
      </c>
      <c r="I11" s="11" t="s">
        <v>39</v>
      </c>
      <c r="J11" s="11" t="s">
        <v>40</v>
      </c>
      <c r="K11" s="11" t="s">
        <v>41</v>
      </c>
      <c r="L11" s="11">
        <v>226.8</v>
      </c>
      <c r="M11" s="11">
        <v>50</v>
      </c>
      <c r="N11" s="11">
        <f t="shared" ref="N10:N35" si="0">M11*0.5</f>
        <v>25</v>
      </c>
      <c r="O11" s="11">
        <f t="shared" ref="O10:O35" si="1">L11-M11-N11</f>
        <v>151.8</v>
      </c>
    </row>
    <row r="12" s="1" customFormat="1" ht="15" customHeight="1" spans="1:15">
      <c r="A12" s="6" t="s">
        <v>42</v>
      </c>
      <c r="B12" s="10" t="s">
        <v>43</v>
      </c>
      <c r="C12" s="10"/>
      <c r="D12" s="10"/>
      <c r="E12" s="10"/>
      <c r="F12" s="10"/>
      <c r="G12" s="10"/>
      <c r="H12" s="10"/>
      <c r="I12" s="10"/>
      <c r="J12" s="10"/>
      <c r="K12" s="10"/>
      <c r="L12" s="6">
        <f>L13+L14+L15+L16+L17</f>
        <v>3400.27</v>
      </c>
      <c r="M12" s="6">
        <f>M13+M14+M15+M16+M17</f>
        <v>750</v>
      </c>
      <c r="N12" s="6">
        <f>N13+N14+N15+N16+N17</f>
        <v>375</v>
      </c>
      <c r="O12" s="6">
        <f>O13+O14+O15+O16+O17</f>
        <v>2275.27</v>
      </c>
    </row>
    <row r="13" s="1" customFormat="1" ht="134" customHeight="1" spans="1:15">
      <c r="A13" s="11">
        <v>1</v>
      </c>
      <c r="B13" s="11" t="s">
        <v>24</v>
      </c>
      <c r="C13" s="11" t="s">
        <v>44</v>
      </c>
      <c r="D13" s="11" t="s">
        <v>45</v>
      </c>
      <c r="E13" s="11" t="s">
        <v>46</v>
      </c>
      <c r="F13" s="11" t="s">
        <v>28</v>
      </c>
      <c r="G13" s="11" t="s">
        <v>29</v>
      </c>
      <c r="H13" s="11" t="s">
        <v>47</v>
      </c>
      <c r="I13" s="11" t="s">
        <v>48</v>
      </c>
      <c r="J13" s="11" t="s">
        <v>49</v>
      </c>
      <c r="K13" s="12" t="s">
        <v>50</v>
      </c>
      <c r="L13" s="11">
        <v>229</v>
      </c>
      <c r="M13" s="11">
        <v>50</v>
      </c>
      <c r="N13" s="11">
        <f t="shared" si="0"/>
        <v>25</v>
      </c>
      <c r="O13" s="11">
        <f t="shared" si="1"/>
        <v>154</v>
      </c>
    </row>
    <row r="14" s="1" customFormat="1" ht="144" spans="1:15">
      <c r="A14" s="11">
        <v>2</v>
      </c>
      <c r="B14" s="11" t="s">
        <v>24</v>
      </c>
      <c r="C14" s="11" t="s">
        <v>51</v>
      </c>
      <c r="D14" s="11" t="s">
        <v>52</v>
      </c>
      <c r="E14" s="11" t="s">
        <v>53</v>
      </c>
      <c r="F14" s="11" t="s">
        <v>54</v>
      </c>
      <c r="G14" s="11" t="s">
        <v>29</v>
      </c>
      <c r="H14" s="12" t="s">
        <v>55</v>
      </c>
      <c r="I14" s="12" t="s">
        <v>56</v>
      </c>
      <c r="J14" s="12" t="s">
        <v>57</v>
      </c>
      <c r="K14" s="12" t="s">
        <v>58</v>
      </c>
      <c r="L14" s="11">
        <v>908.13</v>
      </c>
      <c r="M14" s="11">
        <v>200</v>
      </c>
      <c r="N14" s="11">
        <f t="shared" si="0"/>
        <v>100</v>
      </c>
      <c r="O14" s="11">
        <f t="shared" si="1"/>
        <v>608.13</v>
      </c>
    </row>
    <row r="15" s="1" customFormat="1" ht="107" customHeight="1" spans="1:15">
      <c r="A15" s="11">
        <v>3</v>
      </c>
      <c r="B15" s="11" t="s">
        <v>24</v>
      </c>
      <c r="C15" s="11" t="s">
        <v>59</v>
      </c>
      <c r="D15" s="11" t="s">
        <v>60</v>
      </c>
      <c r="E15" s="11" t="s">
        <v>46</v>
      </c>
      <c r="F15" s="11" t="s">
        <v>61</v>
      </c>
      <c r="G15" s="11" t="s">
        <v>29</v>
      </c>
      <c r="H15" s="11" t="s">
        <v>62</v>
      </c>
      <c r="I15" s="12" t="s">
        <v>63</v>
      </c>
      <c r="J15" s="11" t="s">
        <v>64</v>
      </c>
      <c r="K15" s="12" t="s">
        <v>65</v>
      </c>
      <c r="L15" s="11">
        <v>909.53</v>
      </c>
      <c r="M15" s="11">
        <v>200</v>
      </c>
      <c r="N15" s="11">
        <f t="shared" si="0"/>
        <v>100</v>
      </c>
      <c r="O15" s="11">
        <f t="shared" si="1"/>
        <v>609.53</v>
      </c>
    </row>
    <row r="16" s="1" customFormat="1" ht="84" spans="1:15">
      <c r="A16" s="11">
        <v>4</v>
      </c>
      <c r="B16" s="11" t="s">
        <v>24</v>
      </c>
      <c r="C16" s="11" t="s">
        <v>66</v>
      </c>
      <c r="D16" s="11" t="s">
        <v>67</v>
      </c>
      <c r="E16" s="11" t="s">
        <v>46</v>
      </c>
      <c r="F16" s="11" t="s">
        <v>28</v>
      </c>
      <c r="G16" s="11" t="s">
        <v>29</v>
      </c>
      <c r="H16" s="11" t="s">
        <v>68</v>
      </c>
      <c r="I16" s="12" t="s">
        <v>69</v>
      </c>
      <c r="J16" s="11" t="s">
        <v>70</v>
      </c>
      <c r="K16" s="13" t="s">
        <v>71</v>
      </c>
      <c r="L16" s="11">
        <v>452.31</v>
      </c>
      <c r="M16" s="11">
        <v>100</v>
      </c>
      <c r="N16" s="11">
        <f t="shared" si="0"/>
        <v>50</v>
      </c>
      <c r="O16" s="11">
        <f t="shared" si="1"/>
        <v>302.31</v>
      </c>
    </row>
    <row r="17" s="1" customFormat="1" ht="132" customHeight="1" spans="1:15">
      <c r="A17" s="11">
        <v>5</v>
      </c>
      <c r="B17" s="11" t="s">
        <v>24</v>
      </c>
      <c r="C17" s="11" t="s">
        <v>72</v>
      </c>
      <c r="D17" s="11" t="s">
        <v>73</v>
      </c>
      <c r="E17" s="11" t="s">
        <v>53</v>
      </c>
      <c r="F17" s="11" t="s">
        <v>28</v>
      </c>
      <c r="G17" s="11" t="s">
        <v>29</v>
      </c>
      <c r="H17" s="11" t="s">
        <v>74</v>
      </c>
      <c r="I17" s="12" t="s">
        <v>75</v>
      </c>
      <c r="J17" s="11" t="s">
        <v>76</v>
      </c>
      <c r="K17" s="12" t="s">
        <v>77</v>
      </c>
      <c r="L17" s="11">
        <v>901.3</v>
      </c>
      <c r="M17" s="11">
        <v>200</v>
      </c>
      <c r="N17" s="11">
        <f t="shared" si="0"/>
        <v>100</v>
      </c>
      <c r="O17" s="11">
        <f t="shared" si="1"/>
        <v>601.3</v>
      </c>
    </row>
    <row r="18" s="1" customFormat="1" ht="15" customHeight="1" spans="1:15">
      <c r="A18" s="6" t="s">
        <v>78</v>
      </c>
      <c r="B18" s="10" t="s">
        <v>79</v>
      </c>
      <c r="C18" s="10"/>
      <c r="D18" s="10"/>
      <c r="E18" s="10"/>
      <c r="F18" s="10"/>
      <c r="G18" s="10"/>
      <c r="H18" s="10"/>
      <c r="I18" s="10"/>
      <c r="J18" s="10"/>
      <c r="K18" s="10"/>
      <c r="L18" s="6">
        <f>L19+L24</f>
        <v>7309.49</v>
      </c>
      <c r="M18" s="6">
        <f>M19+M24</f>
        <v>1600</v>
      </c>
      <c r="N18" s="6">
        <f>N19+N24</f>
        <v>800</v>
      </c>
      <c r="O18" s="6">
        <f>O19+O24</f>
        <v>4909.49</v>
      </c>
    </row>
    <row r="19" s="1" customFormat="1" ht="15" customHeight="1" spans="1:15">
      <c r="A19" s="6" t="s">
        <v>80</v>
      </c>
      <c r="B19" s="10" t="s">
        <v>81</v>
      </c>
      <c r="C19" s="10"/>
      <c r="D19" s="10"/>
      <c r="E19" s="10"/>
      <c r="F19" s="10"/>
      <c r="G19" s="10"/>
      <c r="H19" s="10"/>
      <c r="I19" s="10"/>
      <c r="J19" s="10"/>
      <c r="K19" s="10"/>
      <c r="L19" s="6">
        <f>L20+L21+L22+L23</f>
        <v>3239.41</v>
      </c>
      <c r="M19" s="6">
        <f>M20+M21+M22+M23</f>
        <v>700</v>
      </c>
      <c r="N19" s="6">
        <f>N20+N21+N22+N23</f>
        <v>350</v>
      </c>
      <c r="O19" s="6">
        <f>O20+O21+O22+O23</f>
        <v>2189.41</v>
      </c>
    </row>
    <row r="20" s="1" customFormat="1" ht="132" customHeight="1" spans="1:15">
      <c r="A20" s="11">
        <v>1</v>
      </c>
      <c r="B20" s="11" t="s">
        <v>24</v>
      </c>
      <c r="C20" s="11" t="s">
        <v>82</v>
      </c>
      <c r="D20" s="11" t="s">
        <v>52</v>
      </c>
      <c r="E20" s="11" t="s">
        <v>53</v>
      </c>
      <c r="F20" s="11" t="s">
        <v>54</v>
      </c>
      <c r="G20" s="11" t="s">
        <v>29</v>
      </c>
      <c r="H20" s="11" t="s">
        <v>83</v>
      </c>
      <c r="I20" s="12" t="s">
        <v>84</v>
      </c>
      <c r="J20" s="11" t="s">
        <v>85</v>
      </c>
      <c r="K20" s="11" t="s">
        <v>86</v>
      </c>
      <c r="L20" s="11">
        <v>909.3</v>
      </c>
      <c r="M20" s="11">
        <v>200</v>
      </c>
      <c r="N20" s="11">
        <f t="shared" si="0"/>
        <v>100</v>
      </c>
      <c r="O20" s="11">
        <f t="shared" si="1"/>
        <v>609.3</v>
      </c>
    </row>
    <row r="21" s="1" customFormat="1" ht="96" spans="1:15">
      <c r="A21" s="11">
        <v>2</v>
      </c>
      <c r="B21" s="11" t="s">
        <v>24</v>
      </c>
      <c r="C21" s="11" t="s">
        <v>87</v>
      </c>
      <c r="D21" s="11" t="s">
        <v>60</v>
      </c>
      <c r="E21" s="11" t="s">
        <v>46</v>
      </c>
      <c r="F21" s="11" t="s">
        <v>61</v>
      </c>
      <c r="G21" s="11" t="s">
        <v>29</v>
      </c>
      <c r="H21" s="11" t="s">
        <v>88</v>
      </c>
      <c r="I21" s="12" t="s">
        <v>89</v>
      </c>
      <c r="J21" s="11" t="s">
        <v>90</v>
      </c>
      <c r="K21" s="12" t="s">
        <v>91</v>
      </c>
      <c r="L21" s="11">
        <v>960</v>
      </c>
      <c r="M21" s="11">
        <v>200</v>
      </c>
      <c r="N21" s="11">
        <f t="shared" si="0"/>
        <v>100</v>
      </c>
      <c r="O21" s="11">
        <f t="shared" si="1"/>
        <v>660</v>
      </c>
    </row>
    <row r="22" s="1" customFormat="1" ht="58" customHeight="1" spans="1:15">
      <c r="A22" s="11">
        <v>3</v>
      </c>
      <c r="B22" s="11" t="s">
        <v>24</v>
      </c>
      <c r="C22" s="11" t="s">
        <v>92</v>
      </c>
      <c r="D22" s="11" t="s">
        <v>67</v>
      </c>
      <c r="E22" s="11" t="s">
        <v>46</v>
      </c>
      <c r="F22" s="11" t="s">
        <v>28</v>
      </c>
      <c r="G22" s="11" t="s">
        <v>29</v>
      </c>
      <c r="H22" s="11" t="s">
        <v>93</v>
      </c>
      <c r="I22" s="12" t="s">
        <v>94</v>
      </c>
      <c r="J22" s="11" t="s">
        <v>95</v>
      </c>
      <c r="K22" s="11" t="s">
        <v>96</v>
      </c>
      <c r="L22" s="11">
        <v>464.5</v>
      </c>
      <c r="M22" s="11">
        <v>100</v>
      </c>
      <c r="N22" s="11">
        <f t="shared" si="0"/>
        <v>50</v>
      </c>
      <c r="O22" s="11">
        <f t="shared" si="1"/>
        <v>314.5</v>
      </c>
    </row>
    <row r="23" s="1" customFormat="1" ht="108" spans="1:15">
      <c r="A23" s="11">
        <v>4</v>
      </c>
      <c r="B23" s="11" t="s">
        <v>24</v>
      </c>
      <c r="C23" s="11" t="s">
        <v>97</v>
      </c>
      <c r="D23" s="11" t="s">
        <v>26</v>
      </c>
      <c r="E23" s="11" t="s">
        <v>27</v>
      </c>
      <c r="F23" s="11" t="s">
        <v>28</v>
      </c>
      <c r="G23" s="11" t="s">
        <v>29</v>
      </c>
      <c r="H23" s="11" t="s">
        <v>93</v>
      </c>
      <c r="I23" s="12" t="s">
        <v>98</v>
      </c>
      <c r="J23" s="14" t="s">
        <v>99</v>
      </c>
      <c r="K23" s="14" t="s">
        <v>100</v>
      </c>
      <c r="L23" s="11">
        <v>905.61</v>
      </c>
      <c r="M23" s="11">
        <v>200</v>
      </c>
      <c r="N23" s="11">
        <f t="shared" si="0"/>
        <v>100</v>
      </c>
      <c r="O23" s="11">
        <f t="shared" si="1"/>
        <v>605.61</v>
      </c>
    </row>
    <row r="24" s="1" customFormat="1" ht="15" customHeight="1" spans="1:15">
      <c r="A24" s="6" t="s">
        <v>101</v>
      </c>
      <c r="B24" s="10" t="s">
        <v>102</v>
      </c>
      <c r="C24" s="10"/>
      <c r="D24" s="10"/>
      <c r="E24" s="10"/>
      <c r="F24" s="10"/>
      <c r="G24" s="10"/>
      <c r="H24" s="10"/>
      <c r="I24" s="10"/>
      <c r="J24" s="10"/>
      <c r="K24" s="10"/>
      <c r="L24" s="6">
        <f>L25+L26</f>
        <v>4070.08</v>
      </c>
      <c r="M24" s="6">
        <f>M25+M26</f>
        <v>900</v>
      </c>
      <c r="N24" s="6">
        <f>N25+N26</f>
        <v>450</v>
      </c>
      <c r="O24" s="6">
        <f>O25+O26</f>
        <v>2720.08</v>
      </c>
    </row>
    <row r="25" s="1" customFormat="1" ht="196" customHeight="1" spans="1:15">
      <c r="A25" s="11">
        <v>1</v>
      </c>
      <c r="B25" s="11" t="s">
        <v>24</v>
      </c>
      <c r="C25" s="11" t="s">
        <v>103</v>
      </c>
      <c r="D25" s="11" t="s">
        <v>104</v>
      </c>
      <c r="E25" s="11" t="s">
        <v>46</v>
      </c>
      <c r="F25" s="11" t="s">
        <v>105</v>
      </c>
      <c r="G25" s="11" t="s">
        <v>29</v>
      </c>
      <c r="H25" s="11" t="s">
        <v>106</v>
      </c>
      <c r="I25" s="12" t="s">
        <v>107</v>
      </c>
      <c r="J25" s="11" t="s">
        <v>108</v>
      </c>
      <c r="K25" s="11" t="s">
        <v>109</v>
      </c>
      <c r="L25" s="11">
        <v>1356.3</v>
      </c>
      <c r="M25" s="11">
        <v>300</v>
      </c>
      <c r="N25" s="11">
        <f t="shared" si="0"/>
        <v>150</v>
      </c>
      <c r="O25" s="11">
        <f t="shared" si="1"/>
        <v>906.3</v>
      </c>
    </row>
    <row r="26" s="1" customFormat="1" ht="180" spans="1:15">
      <c r="A26" s="11">
        <v>2</v>
      </c>
      <c r="B26" s="11" t="s">
        <v>24</v>
      </c>
      <c r="C26" s="11" t="s">
        <v>110</v>
      </c>
      <c r="D26" s="11" t="s">
        <v>73</v>
      </c>
      <c r="E26" s="11" t="s">
        <v>53</v>
      </c>
      <c r="F26" s="11" t="s">
        <v>28</v>
      </c>
      <c r="G26" s="11" t="s">
        <v>29</v>
      </c>
      <c r="H26" s="11" t="s">
        <v>111</v>
      </c>
      <c r="I26" s="12" t="s">
        <v>112</v>
      </c>
      <c r="J26" s="11" t="s">
        <v>113</v>
      </c>
      <c r="K26" s="12" t="s">
        <v>114</v>
      </c>
      <c r="L26" s="11">
        <v>2713.78</v>
      </c>
      <c r="M26" s="11">
        <v>600</v>
      </c>
      <c r="N26" s="11">
        <f t="shared" si="0"/>
        <v>300</v>
      </c>
      <c r="O26" s="11">
        <f t="shared" si="1"/>
        <v>1813.78</v>
      </c>
    </row>
    <row r="27" s="1" customFormat="1" ht="15" customHeight="1" spans="1:15">
      <c r="A27" s="6" t="s">
        <v>115</v>
      </c>
      <c r="B27" s="10" t="s">
        <v>116</v>
      </c>
      <c r="C27" s="10"/>
      <c r="D27" s="10"/>
      <c r="E27" s="10"/>
      <c r="F27" s="10"/>
      <c r="G27" s="10"/>
      <c r="H27" s="10"/>
      <c r="I27" s="10"/>
      <c r="J27" s="10"/>
      <c r="K27" s="10"/>
      <c r="L27" s="6">
        <f>L28</f>
        <v>462.4</v>
      </c>
      <c r="M27" s="6">
        <f>M28</f>
        <v>100</v>
      </c>
      <c r="N27" s="6">
        <f>N28</f>
        <v>50</v>
      </c>
      <c r="O27" s="6">
        <f>O28</f>
        <v>312.4</v>
      </c>
    </row>
    <row r="28" s="1" customFormat="1" ht="15" customHeight="1" spans="1:15">
      <c r="A28" s="6" t="s">
        <v>117</v>
      </c>
      <c r="B28" s="10" t="s">
        <v>118</v>
      </c>
      <c r="C28" s="10"/>
      <c r="D28" s="10"/>
      <c r="E28" s="10"/>
      <c r="F28" s="10"/>
      <c r="G28" s="10"/>
      <c r="H28" s="10"/>
      <c r="I28" s="10"/>
      <c r="J28" s="10"/>
      <c r="K28" s="10"/>
      <c r="L28" s="6">
        <f>L29</f>
        <v>462.4</v>
      </c>
      <c r="M28" s="6">
        <f>M29</f>
        <v>100</v>
      </c>
      <c r="N28" s="6">
        <f>N29</f>
        <v>50</v>
      </c>
      <c r="O28" s="6">
        <f>O29</f>
        <v>312.4</v>
      </c>
    </row>
    <row r="29" s="1" customFormat="1" ht="94" customHeight="1" spans="1:15">
      <c r="A29" s="11">
        <v>1</v>
      </c>
      <c r="B29" s="11" t="s">
        <v>24</v>
      </c>
      <c r="C29" s="11" t="s">
        <v>119</v>
      </c>
      <c r="D29" s="11" t="s">
        <v>73</v>
      </c>
      <c r="E29" s="11" t="s">
        <v>53</v>
      </c>
      <c r="F29" s="11" t="s">
        <v>28</v>
      </c>
      <c r="G29" s="11" t="s">
        <v>29</v>
      </c>
      <c r="H29" s="11" t="s">
        <v>120</v>
      </c>
      <c r="I29" s="12" t="s">
        <v>121</v>
      </c>
      <c r="J29" s="12" t="s">
        <v>122</v>
      </c>
      <c r="K29" s="11" t="s">
        <v>123</v>
      </c>
      <c r="L29" s="11">
        <v>462.4</v>
      </c>
      <c r="M29" s="11">
        <v>100</v>
      </c>
      <c r="N29" s="11">
        <f t="shared" si="0"/>
        <v>50</v>
      </c>
      <c r="O29" s="11">
        <f t="shared" si="1"/>
        <v>312.4</v>
      </c>
    </row>
    <row r="30" s="1" customFormat="1" ht="15" customHeight="1" spans="1:15">
      <c r="A30" s="6" t="s">
        <v>124</v>
      </c>
      <c r="B30" s="10" t="s">
        <v>125</v>
      </c>
      <c r="C30" s="10"/>
      <c r="D30" s="10"/>
      <c r="E30" s="10"/>
      <c r="F30" s="10"/>
      <c r="G30" s="10"/>
      <c r="H30" s="10"/>
      <c r="I30" s="10"/>
      <c r="J30" s="10"/>
      <c r="K30" s="10"/>
      <c r="L30" s="6">
        <f>L31+L34</f>
        <v>699.49</v>
      </c>
      <c r="M30" s="6">
        <f>M31+M34</f>
        <v>150</v>
      </c>
      <c r="N30" s="6">
        <f>N31+N34</f>
        <v>75</v>
      </c>
      <c r="O30" s="6">
        <f>O31+O34</f>
        <v>474.49</v>
      </c>
    </row>
    <row r="31" s="1" customFormat="1" ht="15" customHeight="1" spans="1:15">
      <c r="A31" s="6" t="s">
        <v>126</v>
      </c>
      <c r="B31" s="10" t="s">
        <v>127</v>
      </c>
      <c r="C31" s="10"/>
      <c r="D31" s="10"/>
      <c r="E31" s="10"/>
      <c r="F31" s="10"/>
      <c r="G31" s="10"/>
      <c r="H31" s="10"/>
      <c r="I31" s="10"/>
      <c r="J31" s="10"/>
      <c r="K31" s="10"/>
      <c r="L31" s="6">
        <f>L32+L33</f>
        <v>474.49</v>
      </c>
      <c r="M31" s="6">
        <f>M32+M33</f>
        <v>100</v>
      </c>
      <c r="N31" s="6">
        <f>N32+N33</f>
        <v>50</v>
      </c>
      <c r="O31" s="6">
        <f>O32+O33</f>
        <v>324.49</v>
      </c>
    </row>
    <row r="32" s="1" customFormat="1" ht="84" customHeight="1" spans="1:15">
      <c r="A32" s="11">
        <v>1</v>
      </c>
      <c r="B32" s="11" t="s">
        <v>24</v>
      </c>
      <c r="C32" s="11" t="s">
        <v>128</v>
      </c>
      <c r="D32" s="11" t="s">
        <v>52</v>
      </c>
      <c r="E32" s="11" t="s">
        <v>53</v>
      </c>
      <c r="F32" s="11" t="s">
        <v>54</v>
      </c>
      <c r="G32" s="11" t="s">
        <v>29</v>
      </c>
      <c r="H32" s="11" t="s">
        <v>129</v>
      </c>
      <c r="I32" s="12" t="s">
        <v>130</v>
      </c>
      <c r="J32" s="12" t="s">
        <v>131</v>
      </c>
      <c r="K32" s="12" t="s">
        <v>132</v>
      </c>
      <c r="L32" s="11">
        <v>227.59</v>
      </c>
      <c r="M32" s="11">
        <v>50</v>
      </c>
      <c r="N32" s="11">
        <f t="shared" si="0"/>
        <v>25</v>
      </c>
      <c r="O32" s="11">
        <f t="shared" si="1"/>
        <v>152.59</v>
      </c>
    </row>
    <row r="33" s="1" customFormat="1" ht="84" spans="1:15">
      <c r="A33" s="11">
        <v>2</v>
      </c>
      <c r="B33" s="11" t="s">
        <v>24</v>
      </c>
      <c r="C33" s="11" t="s">
        <v>133</v>
      </c>
      <c r="D33" s="11" t="s">
        <v>134</v>
      </c>
      <c r="E33" s="11" t="s">
        <v>53</v>
      </c>
      <c r="F33" s="11" t="s">
        <v>135</v>
      </c>
      <c r="G33" s="11" t="s">
        <v>29</v>
      </c>
      <c r="H33" s="11" t="s">
        <v>136</v>
      </c>
      <c r="I33" s="12" t="s">
        <v>137</v>
      </c>
      <c r="J33" s="12" t="s">
        <v>138</v>
      </c>
      <c r="K33" s="12" t="s">
        <v>139</v>
      </c>
      <c r="L33" s="11">
        <v>246.9</v>
      </c>
      <c r="M33" s="11">
        <v>50</v>
      </c>
      <c r="N33" s="11">
        <f t="shared" si="0"/>
        <v>25</v>
      </c>
      <c r="O33" s="11">
        <f t="shared" si="1"/>
        <v>171.9</v>
      </c>
    </row>
    <row r="34" s="1" customFormat="1" ht="15" customHeight="1" spans="1:15">
      <c r="A34" s="6" t="s">
        <v>140</v>
      </c>
      <c r="B34" s="10" t="s">
        <v>141</v>
      </c>
      <c r="C34" s="10"/>
      <c r="D34" s="10"/>
      <c r="E34" s="10"/>
      <c r="F34" s="10"/>
      <c r="G34" s="10"/>
      <c r="H34" s="10"/>
      <c r="I34" s="10"/>
      <c r="J34" s="10"/>
      <c r="K34" s="10"/>
      <c r="L34" s="6">
        <f>L35</f>
        <v>225</v>
      </c>
      <c r="M34" s="6">
        <f>M35</f>
        <v>50</v>
      </c>
      <c r="N34" s="6">
        <f>N35</f>
        <v>25</v>
      </c>
      <c r="O34" s="6">
        <f>O35</f>
        <v>150</v>
      </c>
    </row>
    <row r="35" s="1" customFormat="1" ht="73" customHeight="1" spans="1:15">
      <c r="A35" s="6">
        <v>1</v>
      </c>
      <c r="B35" s="11" t="s">
        <v>24</v>
      </c>
      <c r="C35" s="11" t="s">
        <v>142</v>
      </c>
      <c r="D35" s="11" t="s">
        <v>143</v>
      </c>
      <c r="E35" s="11" t="s">
        <v>144</v>
      </c>
      <c r="F35" s="11" t="s">
        <v>145</v>
      </c>
      <c r="G35" s="11" t="s">
        <v>29</v>
      </c>
      <c r="H35" s="11" t="s">
        <v>146</v>
      </c>
      <c r="I35" s="12" t="s">
        <v>147</v>
      </c>
      <c r="J35" s="12" t="s">
        <v>148</v>
      </c>
      <c r="K35" s="12" t="s">
        <v>149</v>
      </c>
      <c r="L35" s="11">
        <v>225</v>
      </c>
      <c r="M35" s="11">
        <v>50</v>
      </c>
      <c r="N35" s="11">
        <f t="shared" si="0"/>
        <v>25</v>
      </c>
      <c r="O35" s="11">
        <f t="shared" si="1"/>
        <v>150</v>
      </c>
    </row>
    <row r="36" s="1" customFormat="1" ht="15" customHeight="1" spans="1:15">
      <c r="A36" s="6" t="s">
        <v>150</v>
      </c>
      <c r="B36" s="10" t="s">
        <v>151</v>
      </c>
      <c r="C36" s="10"/>
      <c r="D36" s="10"/>
      <c r="E36" s="10"/>
      <c r="F36" s="10"/>
      <c r="G36" s="10"/>
      <c r="H36" s="10"/>
      <c r="I36" s="10"/>
      <c r="J36" s="10"/>
      <c r="K36" s="10"/>
      <c r="L36" s="6">
        <f>L37</f>
        <v>920</v>
      </c>
      <c r="M36" s="6">
        <f>M37</f>
        <v>200</v>
      </c>
      <c r="N36" s="6">
        <f>N37</f>
        <v>100</v>
      </c>
      <c r="O36" s="6">
        <f>O37</f>
        <v>620</v>
      </c>
    </row>
    <row r="37" s="1" customFormat="1" ht="15" customHeight="1" spans="1:15">
      <c r="A37" s="6" t="s">
        <v>152</v>
      </c>
      <c r="B37" s="10" t="s">
        <v>153</v>
      </c>
      <c r="C37" s="10"/>
      <c r="D37" s="10"/>
      <c r="E37" s="10"/>
      <c r="F37" s="10"/>
      <c r="G37" s="10"/>
      <c r="H37" s="10"/>
      <c r="I37" s="10"/>
      <c r="J37" s="10"/>
      <c r="K37" s="10"/>
      <c r="L37" s="6">
        <f>L38</f>
        <v>920</v>
      </c>
      <c r="M37" s="6">
        <f>M38</f>
        <v>200</v>
      </c>
      <c r="N37" s="6">
        <f>N38</f>
        <v>100</v>
      </c>
      <c r="O37" s="6">
        <f>O38</f>
        <v>620</v>
      </c>
    </row>
    <row r="38" s="1" customFormat="1" ht="135" customHeight="1" spans="1:15">
      <c r="A38" s="11">
        <v>1</v>
      </c>
      <c r="B38" s="11" t="s">
        <v>24</v>
      </c>
      <c r="C38" s="11" t="s">
        <v>154</v>
      </c>
      <c r="D38" s="11" t="s">
        <v>155</v>
      </c>
      <c r="E38" s="11" t="s">
        <v>156</v>
      </c>
      <c r="F38" s="11" t="s">
        <v>28</v>
      </c>
      <c r="G38" s="11" t="s">
        <v>29</v>
      </c>
      <c r="H38" s="11" t="s">
        <v>157</v>
      </c>
      <c r="I38" s="11" t="s">
        <v>158</v>
      </c>
      <c r="J38" s="11" t="s">
        <v>159</v>
      </c>
      <c r="K38" s="11" t="s">
        <v>160</v>
      </c>
      <c r="L38" s="11">
        <v>920</v>
      </c>
      <c r="M38" s="11">
        <v>200</v>
      </c>
      <c r="N38" s="11">
        <v>100</v>
      </c>
      <c r="O38" s="11">
        <f>L38-M38-N38</f>
        <v>620</v>
      </c>
    </row>
    <row r="39" s="1" customFormat="1" ht="15" customHeight="1" spans="1:15">
      <c r="A39" s="6" t="s">
        <v>161</v>
      </c>
      <c r="B39" s="10" t="s">
        <v>162</v>
      </c>
      <c r="C39" s="10"/>
      <c r="D39" s="10"/>
      <c r="E39" s="10"/>
      <c r="F39" s="10"/>
      <c r="G39" s="10"/>
      <c r="H39" s="10"/>
      <c r="I39" s="10"/>
      <c r="J39" s="10"/>
      <c r="K39" s="10"/>
      <c r="L39" s="6"/>
      <c r="M39" s="6"/>
      <c r="N39" s="6"/>
      <c r="O39" s="6"/>
    </row>
    <row r="40" s="1" customFormat="1" ht="15" customHeight="1" spans="1:15">
      <c r="A40" s="6" t="s">
        <v>163</v>
      </c>
      <c r="B40" s="10" t="s">
        <v>164</v>
      </c>
      <c r="C40" s="10"/>
      <c r="D40" s="10"/>
      <c r="E40" s="10"/>
      <c r="F40" s="10"/>
      <c r="G40" s="10"/>
      <c r="H40" s="10"/>
      <c r="I40" s="10"/>
      <c r="J40" s="10"/>
      <c r="K40" s="10"/>
      <c r="L40" s="6"/>
      <c r="M40" s="6"/>
      <c r="N40" s="6"/>
      <c r="O40" s="6"/>
    </row>
    <row r="41" s="1" customFormat="1" ht="15" customHeight="1" spans="1:15">
      <c r="A41" s="6"/>
      <c r="B41" s="10"/>
      <c r="C41" s="10"/>
      <c r="D41" s="10"/>
      <c r="E41" s="10"/>
      <c r="F41" s="10"/>
      <c r="G41" s="10"/>
      <c r="H41" s="10"/>
      <c r="I41" s="10"/>
      <c r="J41" s="10"/>
      <c r="K41" s="10"/>
      <c r="L41" s="11"/>
      <c r="M41" s="11"/>
      <c r="N41" s="11"/>
      <c r="O41" s="11"/>
    </row>
    <row r="42" s="1" customFormat="1" ht="15" customHeight="1" spans="1:15">
      <c r="A42" s="6" t="s">
        <v>165</v>
      </c>
      <c r="B42" s="10" t="s">
        <v>166</v>
      </c>
      <c r="C42" s="10"/>
      <c r="D42" s="10"/>
      <c r="E42" s="10"/>
      <c r="F42" s="10"/>
      <c r="G42" s="10"/>
      <c r="H42" s="10"/>
      <c r="I42" s="10"/>
      <c r="J42" s="10"/>
      <c r="K42" s="10"/>
      <c r="L42" s="6"/>
      <c r="M42" s="6"/>
      <c r="N42" s="6"/>
      <c r="O42" s="6"/>
    </row>
    <row r="43" s="1" customFormat="1" ht="15" customHeight="1" spans="1:15">
      <c r="A43" s="6"/>
      <c r="B43" s="10"/>
      <c r="C43" s="10"/>
      <c r="D43" s="10"/>
      <c r="E43" s="10"/>
      <c r="F43" s="10"/>
      <c r="G43" s="10"/>
      <c r="H43" s="10"/>
      <c r="I43" s="10"/>
      <c r="J43" s="10"/>
      <c r="K43" s="10"/>
      <c r="L43" s="11"/>
      <c r="M43" s="11"/>
      <c r="N43" s="11"/>
      <c r="O43" s="11"/>
    </row>
    <row r="44" s="1" customFormat="1" ht="15" customHeight="1" spans="1:15">
      <c r="A44" s="6" t="s">
        <v>167</v>
      </c>
      <c r="B44" s="10" t="s">
        <v>168</v>
      </c>
      <c r="C44" s="10"/>
      <c r="D44" s="10"/>
      <c r="E44" s="10"/>
      <c r="F44" s="10"/>
      <c r="G44" s="10"/>
      <c r="H44" s="10"/>
      <c r="I44" s="10"/>
      <c r="J44" s="10"/>
      <c r="K44" s="10"/>
      <c r="L44" s="11"/>
      <c r="M44" s="11"/>
      <c r="N44" s="11"/>
      <c r="O44" s="11"/>
    </row>
    <row r="45" s="1" customFormat="1" ht="15" customHeight="1" spans="1:15">
      <c r="A45" s="6"/>
      <c r="B45" s="10"/>
      <c r="C45" s="10"/>
      <c r="D45" s="10"/>
      <c r="E45" s="10"/>
      <c r="F45" s="10"/>
      <c r="G45" s="10"/>
      <c r="H45" s="10"/>
      <c r="I45" s="10"/>
      <c r="J45" s="10"/>
      <c r="K45" s="10"/>
      <c r="L45" s="11"/>
      <c r="M45" s="11"/>
      <c r="N45" s="11"/>
      <c r="O45" s="11"/>
    </row>
    <row r="46" s="1" customFormat="1" ht="15" customHeight="1" spans="1:15">
      <c r="A46" s="6" t="s">
        <v>169</v>
      </c>
      <c r="B46" s="10" t="s">
        <v>170</v>
      </c>
      <c r="C46" s="10"/>
      <c r="D46" s="10"/>
      <c r="E46" s="10"/>
      <c r="F46" s="10"/>
      <c r="G46" s="10"/>
      <c r="H46" s="10"/>
      <c r="I46" s="10"/>
      <c r="J46" s="10"/>
      <c r="K46" s="10"/>
      <c r="L46" s="6"/>
      <c r="M46" s="6"/>
      <c r="N46" s="6"/>
      <c r="O46" s="6"/>
    </row>
    <row r="47" s="1" customFormat="1" ht="15" customHeight="1" spans="1:15">
      <c r="A47" s="6"/>
      <c r="B47" s="10"/>
      <c r="C47" s="10"/>
      <c r="D47" s="10"/>
      <c r="E47" s="10"/>
      <c r="F47" s="10"/>
      <c r="G47" s="10"/>
      <c r="H47" s="10"/>
      <c r="I47" s="10"/>
      <c r="J47" s="10"/>
      <c r="K47" s="10"/>
      <c r="L47" s="11"/>
      <c r="M47" s="11"/>
      <c r="N47" s="11"/>
      <c r="O47" s="11"/>
    </row>
    <row r="48" s="1" customFormat="1" ht="15" customHeight="1" spans="1:15">
      <c r="A48" s="6" t="s">
        <v>171</v>
      </c>
      <c r="B48" s="10" t="s">
        <v>172</v>
      </c>
      <c r="C48" s="10"/>
      <c r="D48" s="10"/>
      <c r="E48" s="10"/>
      <c r="F48" s="10"/>
      <c r="G48" s="10"/>
      <c r="H48" s="10"/>
      <c r="I48" s="10"/>
      <c r="J48" s="10"/>
      <c r="K48" s="10"/>
      <c r="L48" s="6"/>
      <c r="M48" s="6"/>
      <c r="N48" s="6"/>
      <c r="O48" s="6"/>
    </row>
    <row r="49" s="1" customFormat="1" ht="15" customHeight="1" spans="1:15">
      <c r="A49" s="6"/>
      <c r="B49" s="10"/>
      <c r="C49" s="10"/>
      <c r="D49" s="10"/>
      <c r="E49" s="10"/>
      <c r="F49" s="10"/>
      <c r="G49" s="10"/>
      <c r="H49" s="10"/>
      <c r="I49" s="10"/>
      <c r="J49" s="10"/>
      <c r="K49" s="10"/>
      <c r="L49" s="11"/>
      <c r="M49" s="11"/>
      <c r="N49" s="11"/>
      <c r="O49" s="15"/>
    </row>
    <row r="50" s="3" customFormat="1"/>
    <row r="51" s="3" customFormat="1"/>
    <row r="52" s="3" customFormat="1"/>
    <row r="53" s="3" customFormat="1"/>
    <row r="54" s="3" customFormat="1"/>
    <row r="55" s="3" customFormat="1"/>
  </sheetData>
  <mergeCells count="39">
    <mergeCell ref="A2:O2"/>
    <mergeCell ref="D3:E3"/>
    <mergeCell ref="I3:K3"/>
    <mergeCell ref="L3:O3"/>
    <mergeCell ref="B7:K7"/>
    <mergeCell ref="B8:K8"/>
    <mergeCell ref="B10:K10"/>
    <mergeCell ref="B12:K12"/>
    <mergeCell ref="B18:K18"/>
    <mergeCell ref="B19:K19"/>
    <mergeCell ref="B24:K24"/>
    <mergeCell ref="B27:K27"/>
    <mergeCell ref="B28:K28"/>
    <mergeCell ref="B30:K30"/>
    <mergeCell ref="B31:K31"/>
    <mergeCell ref="B34:K34"/>
    <mergeCell ref="B36:K36"/>
    <mergeCell ref="B37:K37"/>
    <mergeCell ref="B39:K39"/>
    <mergeCell ref="B40:K40"/>
    <mergeCell ref="B42:K42"/>
    <mergeCell ref="B44:K44"/>
    <mergeCell ref="B46:K46"/>
    <mergeCell ref="B48:K48"/>
    <mergeCell ref="A3:A5"/>
    <mergeCell ref="B3:B5"/>
    <mergeCell ref="C3:C5"/>
    <mergeCell ref="D4:D5"/>
    <mergeCell ref="E4:E5"/>
    <mergeCell ref="F3:F5"/>
    <mergeCell ref="G3:G5"/>
    <mergeCell ref="H3:H5"/>
    <mergeCell ref="I4:I5"/>
    <mergeCell ref="J4:J5"/>
    <mergeCell ref="K4:K5"/>
    <mergeCell ref="L4:L5"/>
    <mergeCell ref="M4:M5"/>
    <mergeCell ref="N4:N5"/>
    <mergeCell ref="O4:O5"/>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浮生若梦</cp:lastModifiedBy>
  <dcterms:created xsi:type="dcterms:W3CDTF">2024-03-06T09:34:00Z</dcterms:created>
  <dcterms:modified xsi:type="dcterms:W3CDTF">2024-03-11T00:37:55Z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BB0937F60CDF476FA59455EC67CC793D_13</vt:lpwstr>
  </property>
  <property fmtid="{D5CDD505-2E9C-101B-9397-08002B2CF9AE}" pid="3" name="KSOProductBuildVer">
    <vt:lpwstr>2052-11.1.0.14309</vt:lpwstr>
  </property>
  <property fmtid="{D5CDD505-2E9C-101B-9397-08002B2CF9AE}" pid="4" name="KSOReadingLayout">
    <vt:bool>true</vt:bool>
  </property>
</Properties>
</file>